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1_PUOP\6_ANALIZE\AN_KLIM_MINGOR_Zelena javna nabava\3_Elaborat i modeli\1_Modeli\"/>
    </mc:Choice>
  </mc:AlternateContent>
  <xr:revisionPtr revIDLastSave="0" documentId="13_ncr:1_{06364457-FEC5-4BC0-B9B9-1820F88C0CFB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PM" sheetId="1" r:id="rId1"/>
    <sheet name="Odabir lista" sheetId="5" r:id="rId2"/>
    <sheet name="DP" sheetId="2" r:id="rId3"/>
    <sheet name="JP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8" l="1"/>
  <c r="E15" i="8" s="1"/>
  <c r="E18" i="8"/>
  <c r="E22" i="8" s="1"/>
  <c r="E17" i="8"/>
  <c r="E16" i="8"/>
  <c r="E17" i="2"/>
  <c r="E13" i="2"/>
  <c r="E12" i="2"/>
  <c r="E21" i="8" l="1"/>
  <c r="E26" i="8" s="1"/>
</calcChain>
</file>

<file path=xl/sharedStrings.xml><?xml version="1.0" encoding="utf-8"?>
<sst xmlns="http://schemas.openxmlformats.org/spreadsheetml/2006/main" count="95" uniqueCount="54">
  <si>
    <t>MODEL ZA IZRAČUN POZITIVNOG UČINKA</t>
  </si>
  <si>
    <t>Jedinica</t>
  </si>
  <si>
    <t>Iznos</t>
  </si>
  <si>
    <t xml:space="preserve">PODACI KOJI SE UNOSE: </t>
  </si>
  <si>
    <t xml:space="preserve">PRORAČUNSKI PODACI: </t>
  </si>
  <si>
    <t>IZLAZNI REZULTATI:</t>
  </si>
  <si>
    <t>t CO2</t>
  </si>
  <si>
    <t>CO2 - ugljikov dioksid</t>
  </si>
  <si>
    <t>(1)</t>
  </si>
  <si>
    <t>kn</t>
  </si>
  <si>
    <t>List</t>
  </si>
  <si>
    <t>Upute za odabir lista</t>
  </si>
  <si>
    <t>UZ PRIMJENU MJERILA ZELENE JAVNE NABAVE</t>
  </si>
  <si>
    <t>NABAVE POTROŠNOG MATERIJALA</t>
  </si>
  <si>
    <t>DP grupa 1</t>
  </si>
  <si>
    <t>DP grupa 2</t>
  </si>
  <si>
    <r>
      <t xml:space="preserve">Koristi se ukoliko su dostupni podaci o </t>
    </r>
    <r>
      <rPr>
        <b/>
        <sz val="11"/>
        <color theme="1"/>
        <rFont val="Calibri"/>
        <family val="2"/>
        <charset val="238"/>
        <scheme val="minor"/>
      </rPr>
      <t>količinama potrošnih materijala</t>
    </r>
    <r>
      <rPr>
        <sz val="11"/>
        <color theme="1"/>
        <rFont val="Calibri"/>
        <family val="2"/>
        <charset val="238"/>
        <scheme val="minor"/>
      </rPr>
      <t xml:space="preserve"> koji se nabavljaju uz primjenu mjerila zelene javne nabave.</t>
    </r>
  </si>
  <si>
    <t>JP grupa 1</t>
  </si>
  <si>
    <t>JP grupa 2</t>
  </si>
  <si>
    <r>
      <t xml:space="preserve">Koristi se ukoliko su dostupni podaci o </t>
    </r>
    <r>
      <rPr>
        <b/>
        <sz val="11"/>
        <color theme="1"/>
        <rFont val="Calibri"/>
        <family val="2"/>
        <charset val="238"/>
        <scheme val="minor"/>
      </rPr>
      <t>ukupnoj vrijednosti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potrošnih materijala</t>
    </r>
    <r>
      <rPr>
        <sz val="11"/>
        <color theme="1"/>
        <rFont val="Calibri"/>
        <family val="2"/>
        <charset val="238"/>
        <scheme val="minor"/>
      </rPr>
      <t xml:space="preserve"> koji se nabavljaju uz primjenu mjerila zelene javne nabave.</t>
    </r>
  </si>
  <si>
    <r>
      <t xml:space="preserve">Ovaj model za </t>
    </r>
    <r>
      <rPr>
        <b/>
        <sz val="11"/>
        <color theme="1"/>
        <rFont val="Calibri"/>
        <family val="2"/>
        <charset val="238"/>
        <scheme val="minor"/>
      </rPr>
      <t>izračun pozitivnog učinka</t>
    </r>
    <r>
      <rPr>
        <sz val="11"/>
        <color theme="1"/>
        <rFont val="Calibri"/>
        <family val="2"/>
        <charset val="238"/>
        <scheme val="minor"/>
      </rPr>
      <t xml:space="preserve"> mjerila zelene javne nabave koristi se za izračun ušteda emisija ugljikovog dioksida kod nabave </t>
    </r>
    <r>
      <rPr>
        <b/>
        <sz val="11"/>
        <color theme="1"/>
        <rFont val="Calibri"/>
        <family val="2"/>
        <charset val="238"/>
        <scheme val="minor"/>
      </rPr>
      <t>potrošnog materijala</t>
    </r>
    <r>
      <rPr>
        <sz val="11"/>
        <color theme="1"/>
        <rFont val="Calibri"/>
        <family val="2"/>
        <charset val="238"/>
        <scheme val="minor"/>
      </rPr>
      <t>.</t>
    </r>
  </si>
  <si>
    <t>UKUPNO</t>
  </si>
  <si>
    <r>
      <t xml:space="preserve">Europska komisija razvila je mjerila zelene javne nabave za </t>
    </r>
    <r>
      <rPr>
        <b/>
        <sz val="11"/>
        <color theme="1"/>
        <rFont val="Calibri"/>
        <family val="2"/>
        <charset val="238"/>
        <scheme val="minor"/>
      </rPr>
      <t>čišćenje zatvorenih prostora</t>
    </r>
    <r>
      <rPr>
        <sz val="11"/>
        <color theme="1"/>
        <rFont val="Calibri"/>
        <family val="2"/>
        <charset val="238"/>
        <scheme val="minor"/>
      </rPr>
      <t xml:space="preserve">, što podrazumijeva održavanje čistoće i higijene u zatvorenim prostorima te proizvode od upijajućeg papira. U sklopu čišćenja zatvorenih prostora obuhvaćen je </t>
    </r>
    <r>
      <rPr>
        <b/>
        <sz val="11"/>
        <color theme="1"/>
        <rFont val="Calibri"/>
        <family val="2"/>
        <charset val="238"/>
        <scheme val="minor"/>
      </rPr>
      <t>potrošni materijal</t>
    </r>
    <r>
      <rPr>
        <sz val="11"/>
        <color theme="1"/>
        <rFont val="Calibri"/>
        <family val="2"/>
        <charset val="238"/>
        <scheme val="minor"/>
      </rPr>
      <t>: toaletni papir, papirnati ručnici i salvete, sapun, deterdžent i ostala sredstva za čišćenje i održavanje zatvorenih prostora koja se koriste u svakodnevnoj upotrebi, odnosno barem jednom mjesečno.
Čišćenje zatvorenih prostora ne podrazumijeva čišćenje proizvodnih postrojenja, aktivnosti dezinfekcije i sanitacije koje uključuju korištenje biocidnih proizvoda te čišćenje staklenih površina za koje je potrebna specijalizirana oprema ili strojevi.</t>
    </r>
  </si>
  <si>
    <t>Izvor: Odluka komisije o utvrđivanju mjerila za dodjelu znaka za okoliš EU-a za grafički papir i mjerila za dodjelu znaka za okoliš EU-a za upijajući papir i proizvode od upijajućeg papira</t>
  </si>
  <si>
    <t>Potrošni materijal - grupa 1</t>
  </si>
  <si>
    <t>Masa 1 role/omota (toaletni papir i salvete)</t>
  </si>
  <si>
    <t>kg/kom</t>
  </si>
  <si>
    <t>kom</t>
  </si>
  <si>
    <t>Broj rola toalet papir</t>
  </si>
  <si>
    <t>Broj omota toalet papir u listićima</t>
  </si>
  <si>
    <t>Broj rola papirnati ručnici</t>
  </si>
  <si>
    <t>Broj omota salveta</t>
  </si>
  <si>
    <t>Masa 1 role (papirnati ručnici)</t>
  </si>
  <si>
    <r>
      <t xml:space="preserve">Ušteda emisija CO2 uz primjenu ZeJN </t>
    </r>
    <r>
      <rPr>
        <vertAlign val="superscript"/>
        <sz val="11"/>
        <color theme="1"/>
        <rFont val="Calibri"/>
        <family val="2"/>
        <charset val="238"/>
        <scheme val="minor"/>
      </rPr>
      <t>(1)</t>
    </r>
    <r>
      <rPr>
        <sz val="11"/>
        <color theme="1"/>
        <rFont val="Calibri"/>
        <family val="2"/>
        <charset val="238"/>
        <scheme val="minor"/>
      </rPr>
      <t xml:space="preserve"> - konvencionalni upijajući papir</t>
    </r>
  </si>
  <si>
    <r>
      <t xml:space="preserve">Ušteda emisija CO2 uz primjenu ZeJN </t>
    </r>
    <r>
      <rPr>
        <vertAlign val="superscript"/>
        <sz val="11"/>
        <color theme="1"/>
        <rFont val="Calibri"/>
        <family val="2"/>
        <charset val="238"/>
        <scheme val="minor"/>
      </rPr>
      <t>(1)</t>
    </r>
    <r>
      <rPr>
        <sz val="11"/>
        <color theme="1"/>
        <rFont val="Calibri"/>
        <family val="2"/>
        <charset val="238"/>
        <scheme val="minor"/>
      </rPr>
      <t xml:space="preserve"> - strukturirani upijajući papir</t>
    </r>
  </si>
  <si>
    <t>t CO2/ADt</t>
  </si>
  <si>
    <t>Ukupna težina konvencionalnog upijajućeg papira</t>
  </si>
  <si>
    <t>t</t>
  </si>
  <si>
    <t>Ukupna težina strukturnog upijajućeg papira</t>
  </si>
  <si>
    <t>Vrijednost nabave toalet papira u rolama</t>
  </si>
  <si>
    <t>Jedinična cijena toalet papira u rolama</t>
  </si>
  <si>
    <t>kn/kom</t>
  </si>
  <si>
    <t>Vrijednost nabave salveta</t>
  </si>
  <si>
    <t>Vrijednost nabave rola papirnatih ručnika</t>
  </si>
  <si>
    <t>Vrijednost nabave toalet papira u listićima</t>
  </si>
  <si>
    <t>Jedinična cijena toalet papira u listićima</t>
  </si>
  <si>
    <t>Jedinična cijena role papirnatih ručnika</t>
  </si>
  <si>
    <t>Jedinična cijena salveta</t>
  </si>
  <si>
    <t>Broj toalet papira u rolama</t>
  </si>
  <si>
    <t>Broj omota toalet papira u listićima</t>
  </si>
  <si>
    <t>Broj rola papirnatih ručnika</t>
  </si>
  <si>
    <t>Broj paketa salveta</t>
  </si>
  <si>
    <t>Ukupna vrijednost nabave</t>
  </si>
  <si>
    <t>Potrošni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</si>
</sst>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36"/>
      <color rgb="FF0070C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2" fillId="3" borderId="0" xfId="0" applyFont="1" applyFill="1"/>
    <xf numFmtId="0" fontId="0" fillId="3" borderId="0" xfId="0" applyFill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5" xfId="0" applyFill="1" applyBorder="1"/>
    <xf numFmtId="0" fontId="0" fillId="0" borderId="5" xfId="0" applyBorder="1"/>
    <xf numFmtId="0" fontId="0" fillId="0" borderId="8" xfId="0" applyBorder="1" applyAlignment="1">
      <alignment horizontal="center" vertical="center"/>
    </xf>
    <xf numFmtId="0" fontId="0" fillId="0" borderId="6" xfId="0" applyBorder="1"/>
    <xf numFmtId="3" fontId="0" fillId="0" borderId="11" xfId="0" applyNumberFormat="1" applyBorder="1"/>
    <xf numFmtId="49" fontId="0" fillId="0" borderId="0" xfId="0" applyNumberFormat="1" applyAlignment="1">
      <alignment horizontal="right" vertical="top"/>
    </xf>
    <xf numFmtId="4" fontId="0" fillId="0" borderId="9" xfId="0" applyNumberFormat="1" applyBorder="1"/>
    <xf numFmtId="0" fontId="3" fillId="0" borderId="7" xfId="0" applyFont="1" applyBorder="1" applyAlignment="1">
      <alignment horizontal="center"/>
    </xf>
    <xf numFmtId="0" fontId="5" fillId="0" borderId="0" xfId="0" applyFont="1" applyAlignment="1">
      <alignment horizontal="justify" vertical="center"/>
    </xf>
    <xf numFmtId="0" fontId="0" fillId="7" borderId="6" xfId="0" applyFill="1" applyBorder="1"/>
    <xf numFmtId="3" fontId="0" fillId="4" borderId="21" xfId="0" applyNumberFormat="1" applyFill="1" applyBorder="1" applyAlignment="1">
      <alignment horizontal="right"/>
    </xf>
    <xf numFmtId="0" fontId="0" fillId="5" borderId="7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23" xfId="0" applyFill="1" applyBorder="1"/>
    <xf numFmtId="0" fontId="0" fillId="8" borderId="24" xfId="0" applyFill="1" applyBorder="1"/>
    <xf numFmtId="0" fontId="0" fillId="0" borderId="0" xfId="0" applyAlignment="1">
      <alignment wrapText="1"/>
    </xf>
    <xf numFmtId="0" fontId="7" fillId="0" borderId="0" xfId="1" applyAlignment="1"/>
    <xf numFmtId="0" fontId="7" fillId="0" borderId="0" xfId="1"/>
    <xf numFmtId="0" fontId="0" fillId="0" borderId="0" xfId="0" applyAlignment="1">
      <alignment vertical="top" wrapText="1"/>
    </xf>
    <xf numFmtId="0" fontId="0" fillId="8" borderId="22" xfId="0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6" borderId="12" xfId="0" applyFill="1" applyBorder="1" applyAlignment="1">
      <alignment horizontal="justify" vertical="justify" wrapText="1"/>
    </xf>
    <xf numFmtId="0" fontId="0" fillId="6" borderId="13" xfId="0" applyFill="1" applyBorder="1" applyAlignment="1">
      <alignment horizontal="justify" vertical="justify" wrapText="1"/>
    </xf>
    <xf numFmtId="0" fontId="0" fillId="6" borderId="14" xfId="0" applyFill="1" applyBorder="1" applyAlignment="1">
      <alignment horizontal="justify" vertical="justify" wrapText="1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4" borderId="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6E0B4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N10"/>
  <sheetViews>
    <sheetView workbookViewId="0">
      <selection activeCell="I16" sqref="I16"/>
    </sheetView>
  </sheetViews>
  <sheetFormatPr defaultColWidth="9.109375" defaultRowHeight="14.4" x14ac:dyDescent="0.3"/>
  <cols>
    <col min="1" max="2" width="1.5546875" style="3" customWidth="1"/>
    <col min="3" max="16384" width="9.109375" style="3"/>
  </cols>
  <sheetData>
    <row r="6" spans="3:14" ht="46.2" x14ac:dyDescent="0.85">
      <c r="C6" s="1" t="s"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3:14" x14ac:dyDescent="0.3">
      <c r="C7" s="4"/>
    </row>
    <row r="8" spans="3:14" ht="46.2" x14ac:dyDescent="0.85">
      <c r="C8" s="1" t="s">
        <v>13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3:14" x14ac:dyDescent="0.3">
      <c r="C9" s="4"/>
    </row>
    <row r="10" spans="3:14" ht="46.2" x14ac:dyDescent="0.85">
      <c r="C10" s="2" t="s">
        <v>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6"/>
  <sheetViews>
    <sheetView workbookViewId="0">
      <selection activeCell="B7" sqref="B7"/>
    </sheetView>
  </sheetViews>
  <sheetFormatPr defaultRowHeight="14.4" x14ac:dyDescent="0.3"/>
  <cols>
    <col min="2" max="2" width="10.5546875" customWidth="1"/>
  </cols>
  <sheetData>
    <row r="1" spans="2:13" ht="15" thickBot="1" x14ac:dyDescent="0.35"/>
    <row r="2" spans="2:13" ht="90" customHeight="1" thickBot="1" x14ac:dyDescent="0.35">
      <c r="B2" s="33" t="s">
        <v>22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2:13" ht="7.5" customHeight="1" x14ac:dyDescent="0.3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2:13" ht="30" customHeight="1" x14ac:dyDescent="0.3">
      <c r="B4" s="43" t="s">
        <v>20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2:13" ht="15" thickBot="1" x14ac:dyDescent="0.35"/>
    <row r="6" spans="2:13" ht="15" thickBot="1" x14ac:dyDescent="0.35">
      <c r="B6" s="17" t="s">
        <v>10</v>
      </c>
      <c r="C6" s="46" t="s">
        <v>11</v>
      </c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2:13" ht="41.4" customHeight="1" thickBot="1" x14ac:dyDescent="0.35">
      <c r="B7" s="21" t="s">
        <v>14</v>
      </c>
      <c r="C7" s="37" t="s">
        <v>16</v>
      </c>
      <c r="D7" s="38"/>
      <c r="E7" s="38"/>
      <c r="F7" s="38"/>
      <c r="G7" s="38"/>
      <c r="H7" s="38"/>
      <c r="I7" s="38"/>
      <c r="J7" s="38"/>
      <c r="K7" s="38"/>
      <c r="L7" s="38"/>
      <c r="M7" s="39"/>
    </row>
    <row r="8" spans="2:13" ht="41.4" customHeight="1" thickBot="1" x14ac:dyDescent="0.35">
      <c r="B8" s="21" t="s">
        <v>15</v>
      </c>
      <c r="C8" s="37" t="s">
        <v>16</v>
      </c>
      <c r="D8" s="38"/>
      <c r="E8" s="38"/>
      <c r="F8" s="38"/>
      <c r="G8" s="38"/>
      <c r="H8" s="38"/>
      <c r="I8" s="38"/>
      <c r="J8" s="38"/>
      <c r="K8" s="38"/>
      <c r="L8" s="38"/>
      <c r="M8" s="39"/>
    </row>
    <row r="9" spans="2:13" ht="47.25" customHeight="1" thickBot="1" x14ac:dyDescent="0.35">
      <c r="B9" s="22" t="s">
        <v>17</v>
      </c>
      <c r="C9" s="40" t="s">
        <v>19</v>
      </c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2:13" ht="47.25" customHeight="1" thickBot="1" x14ac:dyDescent="0.35">
      <c r="B10" s="22" t="s">
        <v>18</v>
      </c>
      <c r="C10" s="40" t="s">
        <v>19</v>
      </c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6" spans="2:13" x14ac:dyDescent="0.3">
      <c r="C16" s="18"/>
    </row>
  </sheetData>
  <mergeCells count="8">
    <mergeCell ref="B2:M2"/>
    <mergeCell ref="B3:M3"/>
    <mergeCell ref="C7:M7"/>
    <mergeCell ref="C10:M10"/>
    <mergeCell ref="B4:M4"/>
    <mergeCell ref="C6:M6"/>
    <mergeCell ref="C8:M8"/>
    <mergeCell ref="C9:M9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E22"/>
  <sheetViews>
    <sheetView tabSelected="1" zoomScaleNormal="100" workbookViewId="0">
      <selection activeCell="B2" sqref="B2:E17"/>
    </sheetView>
  </sheetViews>
  <sheetFormatPr defaultRowHeight="14.4" x14ac:dyDescent="0.3"/>
  <cols>
    <col min="1" max="1" width="3.33203125" customWidth="1"/>
    <col min="2" max="2" width="23.44140625" customWidth="1"/>
    <col min="3" max="3" width="66.88671875" customWidth="1"/>
    <col min="4" max="4" width="17.44140625" customWidth="1"/>
    <col min="5" max="5" width="15" customWidth="1"/>
  </cols>
  <sheetData>
    <row r="2" spans="2:5" ht="32.25" customHeight="1" x14ac:dyDescent="0.55000000000000004">
      <c r="B2" s="5" t="s">
        <v>24</v>
      </c>
      <c r="C2" s="6"/>
      <c r="D2" s="6"/>
      <c r="E2" s="6"/>
    </row>
    <row r="3" spans="2:5" ht="6" customHeight="1" thickBot="1" x14ac:dyDescent="0.6">
      <c r="B3" s="7"/>
    </row>
    <row r="4" spans="2:5" ht="15" customHeight="1" x14ac:dyDescent="0.3">
      <c r="B4" s="49"/>
      <c r="C4" s="50"/>
      <c r="D4" s="8" t="s">
        <v>1</v>
      </c>
      <c r="E4" s="9" t="s">
        <v>2</v>
      </c>
    </row>
    <row r="5" spans="2:5" ht="15" customHeight="1" x14ac:dyDescent="0.3">
      <c r="B5" s="51" t="s">
        <v>3</v>
      </c>
      <c r="C5" s="10" t="s">
        <v>28</v>
      </c>
      <c r="D5" s="19" t="s">
        <v>27</v>
      </c>
      <c r="E5" s="20">
        <v>1000</v>
      </c>
    </row>
    <row r="6" spans="2:5" ht="15" customHeight="1" x14ac:dyDescent="0.3">
      <c r="B6" s="52"/>
      <c r="C6" s="10" t="s">
        <v>29</v>
      </c>
      <c r="D6" s="19" t="s">
        <v>27</v>
      </c>
      <c r="E6" s="20">
        <v>1000</v>
      </c>
    </row>
    <row r="7" spans="2:5" ht="15" customHeight="1" x14ac:dyDescent="0.3">
      <c r="B7" s="52"/>
      <c r="C7" s="10" t="s">
        <v>30</v>
      </c>
      <c r="D7" s="19" t="s">
        <v>27</v>
      </c>
      <c r="E7" s="20">
        <v>1000</v>
      </c>
    </row>
    <row r="8" spans="2:5" ht="15" customHeight="1" x14ac:dyDescent="0.3">
      <c r="B8" s="52"/>
      <c r="C8" s="10" t="s">
        <v>31</v>
      </c>
      <c r="D8" s="19" t="s">
        <v>27</v>
      </c>
      <c r="E8" s="20">
        <v>1000</v>
      </c>
    </row>
    <row r="9" spans="2:5" ht="15" customHeight="1" x14ac:dyDescent="0.3">
      <c r="B9" s="12"/>
      <c r="C9" s="11"/>
      <c r="D9" s="13"/>
      <c r="E9" s="14"/>
    </row>
    <row r="10" spans="2:5" ht="15" customHeight="1" x14ac:dyDescent="0.3">
      <c r="B10" s="31" t="s">
        <v>4</v>
      </c>
      <c r="C10" s="11" t="s">
        <v>25</v>
      </c>
      <c r="D10" s="11" t="s">
        <v>26</v>
      </c>
      <c r="E10" s="16">
        <v>0.06</v>
      </c>
    </row>
    <row r="11" spans="2:5" ht="15" customHeight="1" x14ac:dyDescent="0.3">
      <c r="B11" s="32"/>
      <c r="C11" s="11" t="s">
        <v>32</v>
      </c>
      <c r="D11" s="11" t="s">
        <v>26</v>
      </c>
      <c r="E11" s="16">
        <v>0.18</v>
      </c>
    </row>
    <row r="12" spans="2:5" ht="15" customHeight="1" x14ac:dyDescent="0.3">
      <c r="B12" s="32"/>
      <c r="C12" s="11" t="s">
        <v>36</v>
      </c>
      <c r="D12" s="11" t="s">
        <v>37</v>
      </c>
      <c r="E12" s="16">
        <f>(E5+E6+E8)*E10/1000</f>
        <v>0.18</v>
      </c>
    </row>
    <row r="13" spans="2:5" ht="15" customHeight="1" x14ac:dyDescent="0.3">
      <c r="B13" s="32"/>
      <c r="C13" s="11" t="s">
        <v>38</v>
      </c>
      <c r="D13" s="11" t="s">
        <v>37</v>
      </c>
      <c r="E13" s="16">
        <f>E7*E11/1000</f>
        <v>0.18</v>
      </c>
    </row>
    <row r="14" spans="2:5" ht="15" customHeight="1" x14ac:dyDescent="0.3">
      <c r="B14" s="32"/>
      <c r="C14" s="11" t="s">
        <v>33</v>
      </c>
      <c r="D14" s="11" t="s">
        <v>35</v>
      </c>
      <c r="E14" s="16">
        <v>0.2</v>
      </c>
    </row>
    <row r="15" spans="2:5" ht="15" customHeight="1" x14ac:dyDescent="0.3">
      <c r="B15" s="32"/>
      <c r="C15" s="11" t="s">
        <v>34</v>
      </c>
      <c r="D15" s="11" t="s">
        <v>35</v>
      </c>
      <c r="E15" s="16">
        <v>0.15</v>
      </c>
    </row>
    <row r="16" spans="2:5" ht="15" customHeight="1" x14ac:dyDescent="0.3">
      <c r="B16" s="32"/>
      <c r="C16" s="11"/>
      <c r="D16" s="11"/>
      <c r="E16" s="16"/>
    </row>
    <row r="17" spans="2:5" ht="15" customHeight="1" thickBot="1" x14ac:dyDescent="0.35">
      <c r="B17" s="30" t="s">
        <v>5</v>
      </c>
      <c r="C17" s="23" t="s">
        <v>21</v>
      </c>
      <c r="D17" s="24" t="s">
        <v>6</v>
      </c>
      <c r="E17" s="25">
        <f>E12*E14+E13*E15</f>
        <v>6.3E-2</v>
      </c>
    </row>
    <row r="19" spans="2:5" x14ac:dyDescent="0.3">
      <c r="C19" t="s">
        <v>7</v>
      </c>
    </row>
    <row r="21" spans="2:5" x14ac:dyDescent="0.3">
      <c r="B21" s="15"/>
      <c r="C21" s="26"/>
      <c r="D21" s="27"/>
      <c r="E21" s="26"/>
    </row>
    <row r="22" spans="2:5" ht="43.2" x14ac:dyDescent="0.3">
      <c r="B22" s="15" t="s">
        <v>8</v>
      </c>
      <c r="C22" s="29" t="s">
        <v>23</v>
      </c>
      <c r="D22" s="28"/>
    </row>
  </sheetData>
  <mergeCells count="2">
    <mergeCell ref="B4:C4"/>
    <mergeCell ref="B5:B8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BAC44-8A33-40AF-BC03-3CF15B6B64E9}">
  <sheetPr>
    <tabColor rgb="FF00B0F0"/>
  </sheetPr>
  <dimension ref="B2:E31"/>
  <sheetViews>
    <sheetView zoomScaleNormal="100" workbookViewId="0">
      <selection activeCell="B2" sqref="B2:E26"/>
    </sheetView>
  </sheetViews>
  <sheetFormatPr defaultRowHeight="14.4" x14ac:dyDescent="0.3"/>
  <cols>
    <col min="1" max="1" width="3.33203125" customWidth="1"/>
    <col min="2" max="2" width="23.44140625" customWidth="1"/>
    <col min="3" max="3" width="66.88671875" customWidth="1"/>
    <col min="4" max="4" width="17.44140625" customWidth="1"/>
    <col min="5" max="5" width="15" customWidth="1"/>
  </cols>
  <sheetData>
    <row r="2" spans="2:5" ht="32.25" customHeight="1" x14ac:dyDescent="0.55000000000000004">
      <c r="B2" s="5" t="s">
        <v>53</v>
      </c>
      <c r="C2" s="6"/>
      <c r="D2" s="6"/>
      <c r="E2" s="6"/>
    </row>
    <row r="3" spans="2:5" ht="6" customHeight="1" thickBot="1" x14ac:dyDescent="0.6">
      <c r="B3" s="7"/>
    </row>
    <row r="4" spans="2:5" ht="15" customHeight="1" x14ac:dyDescent="0.3">
      <c r="B4" s="49"/>
      <c r="C4" s="50"/>
      <c r="D4" s="8" t="s">
        <v>1</v>
      </c>
      <c r="E4" s="9" t="s">
        <v>2</v>
      </c>
    </row>
    <row r="5" spans="2:5" ht="15" customHeight="1" x14ac:dyDescent="0.3">
      <c r="B5" s="53" t="s">
        <v>3</v>
      </c>
      <c r="C5" s="10" t="s">
        <v>52</v>
      </c>
      <c r="D5" s="19" t="s">
        <v>9</v>
      </c>
      <c r="E5" s="20">
        <f>E6+E8+E10+E12</f>
        <v>250000</v>
      </c>
    </row>
    <row r="6" spans="2:5" ht="15" customHeight="1" x14ac:dyDescent="0.3">
      <c r="B6" s="54"/>
      <c r="C6" s="10" t="s">
        <v>39</v>
      </c>
      <c r="D6" s="19" t="s">
        <v>9</v>
      </c>
      <c r="E6" s="20">
        <v>100000</v>
      </c>
    </row>
    <row r="7" spans="2:5" ht="15" customHeight="1" x14ac:dyDescent="0.3">
      <c r="B7" s="54"/>
      <c r="C7" s="10" t="s">
        <v>40</v>
      </c>
      <c r="D7" s="19" t="s">
        <v>41</v>
      </c>
      <c r="E7" s="20">
        <v>50</v>
      </c>
    </row>
    <row r="8" spans="2:5" ht="15" customHeight="1" x14ac:dyDescent="0.3">
      <c r="B8" s="54"/>
      <c r="C8" s="10" t="s">
        <v>44</v>
      </c>
      <c r="D8" s="19" t="s">
        <v>27</v>
      </c>
      <c r="E8" s="20">
        <v>50000</v>
      </c>
    </row>
    <row r="9" spans="2:5" ht="15" customHeight="1" x14ac:dyDescent="0.3">
      <c r="B9" s="54"/>
      <c r="C9" s="10" t="s">
        <v>45</v>
      </c>
      <c r="D9" s="19" t="s">
        <v>41</v>
      </c>
      <c r="E9" s="20">
        <v>10</v>
      </c>
    </row>
    <row r="10" spans="2:5" ht="15" customHeight="1" x14ac:dyDescent="0.3">
      <c r="B10" s="54"/>
      <c r="C10" s="10" t="s">
        <v>43</v>
      </c>
      <c r="D10" s="19" t="s">
        <v>27</v>
      </c>
      <c r="E10" s="20">
        <v>75000</v>
      </c>
    </row>
    <row r="11" spans="2:5" ht="15" customHeight="1" x14ac:dyDescent="0.3">
      <c r="B11" s="54"/>
      <c r="C11" s="10" t="s">
        <v>46</v>
      </c>
      <c r="D11" s="19" t="s">
        <v>41</v>
      </c>
      <c r="E11" s="20">
        <v>25</v>
      </c>
    </row>
    <row r="12" spans="2:5" ht="15" customHeight="1" x14ac:dyDescent="0.3">
      <c r="B12" s="54"/>
      <c r="C12" s="10" t="s">
        <v>42</v>
      </c>
      <c r="D12" s="19" t="s">
        <v>27</v>
      </c>
      <c r="E12" s="20">
        <v>25000</v>
      </c>
    </row>
    <row r="13" spans="2:5" ht="15" customHeight="1" x14ac:dyDescent="0.3">
      <c r="B13" s="54"/>
      <c r="C13" s="10" t="s">
        <v>47</v>
      </c>
      <c r="D13" s="19" t="s">
        <v>41</v>
      </c>
      <c r="E13" s="20">
        <v>20</v>
      </c>
    </row>
    <row r="14" spans="2:5" ht="15" customHeight="1" x14ac:dyDescent="0.3">
      <c r="B14" s="12"/>
      <c r="C14" s="11"/>
      <c r="D14" s="13"/>
      <c r="E14" s="14"/>
    </row>
    <row r="15" spans="2:5" ht="15" customHeight="1" x14ac:dyDescent="0.3">
      <c r="B15" s="31" t="s">
        <v>4</v>
      </c>
      <c r="C15" s="11" t="s">
        <v>48</v>
      </c>
      <c r="D15" s="11" t="s">
        <v>27</v>
      </c>
      <c r="E15" s="16">
        <f>E5/E7</f>
        <v>5000</v>
      </c>
    </row>
    <row r="16" spans="2:5" ht="15" customHeight="1" x14ac:dyDescent="0.3">
      <c r="B16" s="32"/>
      <c r="C16" s="11" t="s">
        <v>49</v>
      </c>
      <c r="D16" s="11" t="s">
        <v>27</v>
      </c>
      <c r="E16" s="16">
        <f>E8/E9</f>
        <v>5000</v>
      </c>
    </row>
    <row r="17" spans="2:5" ht="15" customHeight="1" x14ac:dyDescent="0.3">
      <c r="B17" s="32"/>
      <c r="C17" s="11" t="s">
        <v>50</v>
      </c>
      <c r="D17" s="11" t="s">
        <v>27</v>
      </c>
      <c r="E17" s="16">
        <f>E10/E11</f>
        <v>3000</v>
      </c>
    </row>
    <row r="18" spans="2:5" ht="15" customHeight="1" x14ac:dyDescent="0.3">
      <c r="B18" s="32"/>
      <c r="C18" s="11" t="s">
        <v>51</v>
      </c>
      <c r="D18" s="11" t="s">
        <v>27</v>
      </c>
      <c r="E18" s="16">
        <f>E12/E13</f>
        <v>1250</v>
      </c>
    </row>
    <row r="19" spans="2:5" ht="15" customHeight="1" x14ac:dyDescent="0.3">
      <c r="B19" s="32"/>
      <c r="C19" s="11" t="s">
        <v>25</v>
      </c>
      <c r="D19" s="11" t="s">
        <v>26</v>
      </c>
      <c r="E19" s="16">
        <v>0.06</v>
      </c>
    </row>
    <row r="20" spans="2:5" ht="15" customHeight="1" x14ac:dyDescent="0.3">
      <c r="B20" s="32"/>
      <c r="C20" s="11" t="s">
        <v>32</v>
      </c>
      <c r="D20" s="11" t="s">
        <v>26</v>
      </c>
      <c r="E20" s="16">
        <v>0.18</v>
      </c>
    </row>
    <row r="21" spans="2:5" ht="15" customHeight="1" x14ac:dyDescent="0.3">
      <c r="B21" s="32"/>
      <c r="C21" s="11" t="s">
        <v>36</v>
      </c>
      <c r="D21" s="11" t="s">
        <v>37</v>
      </c>
      <c r="E21" s="16">
        <f>(E15+E16+E18)*E19/1000</f>
        <v>0.67500000000000004</v>
      </c>
    </row>
    <row r="22" spans="2:5" ht="15" customHeight="1" x14ac:dyDescent="0.3">
      <c r="B22" s="32"/>
      <c r="C22" s="11" t="s">
        <v>38</v>
      </c>
      <c r="D22" s="11" t="s">
        <v>37</v>
      </c>
      <c r="E22" s="16">
        <f>E18*E20/1000</f>
        <v>0.22500000000000001</v>
      </c>
    </row>
    <row r="23" spans="2:5" ht="15" customHeight="1" x14ac:dyDescent="0.3">
      <c r="B23" s="32"/>
      <c r="C23" s="11" t="s">
        <v>33</v>
      </c>
      <c r="D23" s="11" t="s">
        <v>35</v>
      </c>
      <c r="E23" s="16">
        <v>0.2</v>
      </c>
    </row>
    <row r="24" spans="2:5" ht="15" customHeight="1" x14ac:dyDescent="0.3">
      <c r="B24" s="32"/>
      <c r="C24" s="11" t="s">
        <v>34</v>
      </c>
      <c r="D24" s="11" t="s">
        <v>35</v>
      </c>
      <c r="E24" s="16">
        <v>0.15</v>
      </c>
    </row>
    <row r="25" spans="2:5" ht="15" customHeight="1" x14ac:dyDescent="0.3">
      <c r="B25" s="32"/>
      <c r="C25" s="11"/>
      <c r="D25" s="11"/>
      <c r="E25" s="16"/>
    </row>
    <row r="26" spans="2:5" ht="15" customHeight="1" thickBot="1" x14ac:dyDescent="0.35">
      <c r="B26" s="30" t="s">
        <v>5</v>
      </c>
      <c r="C26" s="23" t="s">
        <v>21</v>
      </c>
      <c r="D26" s="24" t="s">
        <v>6</v>
      </c>
      <c r="E26" s="25">
        <f>E21*E23+E22*E24</f>
        <v>0.16875000000000001</v>
      </c>
    </row>
    <row r="28" spans="2:5" x14ac:dyDescent="0.3">
      <c r="C28" t="s">
        <v>7</v>
      </c>
    </row>
    <row r="30" spans="2:5" x14ac:dyDescent="0.3">
      <c r="B30" s="15"/>
      <c r="C30" s="26"/>
      <c r="D30" s="27"/>
      <c r="E30" s="26"/>
    </row>
    <row r="31" spans="2:5" ht="43.2" x14ac:dyDescent="0.3">
      <c r="B31" s="15" t="s">
        <v>8</v>
      </c>
      <c r="C31" s="29" t="s">
        <v>23</v>
      </c>
      <c r="D31" s="28"/>
    </row>
  </sheetData>
  <mergeCells count="2">
    <mergeCell ref="B4:C4"/>
    <mergeCell ref="B5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PM</vt:lpstr>
      <vt:lpstr>Odabir lista</vt:lpstr>
      <vt:lpstr>DP</vt:lpstr>
      <vt:lpstr>JP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Svedek</dc:creator>
  <cp:lastModifiedBy>Marijana Bakula</cp:lastModifiedBy>
  <dcterms:created xsi:type="dcterms:W3CDTF">2019-12-02T10:45:55Z</dcterms:created>
  <dcterms:modified xsi:type="dcterms:W3CDTF">2022-11-30T17:37:04Z</dcterms:modified>
</cp:coreProperties>
</file>